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sica\Desktop\PORTAL\COMPRAS MENORES\2016\"/>
    </mc:Choice>
  </mc:AlternateContent>
  <bookViews>
    <workbookView xWindow="0" yWindow="0" windowWidth="20490" windowHeight="7755"/>
  </bookViews>
  <sheets>
    <sheet name="reporte_ordenescompra_detalle (" sheetId="1" r:id="rId1"/>
  </sheets>
  <definedNames>
    <definedName name="_xlnm._FilterDatabase" localSheetId="0" hidden="1">'reporte_ordenescompra_detalle ('!$A$3:$N$82</definedName>
  </definedNames>
  <calcPr calcId="152511"/>
</workbook>
</file>

<file path=xl/calcChain.xml><?xml version="1.0" encoding="utf-8"?>
<calcChain xmlns="http://schemas.openxmlformats.org/spreadsheetml/2006/main">
  <c r="M81" i="1" l="1"/>
  <c r="M76" i="1"/>
  <c r="M70" i="1"/>
  <c r="M66" i="1"/>
  <c r="M63" i="1" l="1"/>
  <c r="M45" i="1"/>
  <c r="M39" i="1"/>
  <c r="M34" i="1"/>
  <c r="M30" i="1"/>
  <c r="M23" i="1"/>
  <c r="M18" i="1"/>
  <c r="M8" i="1"/>
</calcChain>
</file>

<file path=xl/sharedStrings.xml><?xml version="1.0" encoding="utf-8"?>
<sst xmlns="http://schemas.openxmlformats.org/spreadsheetml/2006/main" count="215" uniqueCount="140">
  <si>
    <t>FECHA</t>
  </si>
  <si>
    <t>ORDEN COMPRA</t>
  </si>
  <si>
    <t>CANTIDAD</t>
  </si>
  <si>
    <t>UNIDAD DE MEDIDA</t>
  </si>
  <si>
    <t>ARTÍCULO</t>
  </si>
  <si>
    <t>PRECIO UNITARIO</t>
  </si>
  <si>
    <t>DESCUENTO</t>
  </si>
  <si>
    <t>SUB TOTAL</t>
  </si>
  <si>
    <t>IVA</t>
  </si>
  <si>
    <t>10 % RET ISR</t>
  </si>
  <si>
    <t>ISPT</t>
  </si>
  <si>
    <t>IMPORTE TOTAL</t>
  </si>
  <si>
    <t>PROVEEDOR</t>
  </si>
  <si>
    <t>AD-000004</t>
  </si>
  <si>
    <t>PZ</t>
  </si>
  <si>
    <t>HORNO MICRO ONDAS</t>
  </si>
  <si>
    <t>SOLUCIONES DIGITALES LEVIATHAN SA DE CV</t>
  </si>
  <si>
    <t>AD-000005</t>
  </si>
  <si>
    <t>CARTUCHOS PARA IMPRESORA HP 662 TINTA NEGRA</t>
  </si>
  <si>
    <t>OFFICE DEPOT DE MEXICO SA DE CV</t>
  </si>
  <si>
    <t>AD-000006</t>
  </si>
  <si>
    <t>CJ CAJA</t>
  </si>
  <si>
    <t>PAPEL HIGIENICO JUMBO EN BOBINA DE 500 MTS. CON 6 BOBINAS C/U</t>
  </si>
  <si>
    <t>CENTRAL PACIFIC PAPER, S.A. DE C.V.</t>
  </si>
  <si>
    <t>TOALLA DE ROLLO CON 180 MTS. CAJA CON 6 PZAS. COLOR BLANCO</t>
  </si>
  <si>
    <t>AD-000007</t>
  </si>
  <si>
    <t>ML MILLAR</t>
  </si>
  <si>
    <t>PAPEL BOND EXTENDIDO DE 90 GRS. DE 70 X 95</t>
  </si>
  <si>
    <t>IMPERIO DE PAPEL BAJIO, S.A. DE C.V.</t>
  </si>
  <si>
    <t>AD-000009</t>
  </si>
  <si>
    <t>SERVICIO</t>
  </si>
  <si>
    <t>INSTALACION DE CHAPA SUMINISTRO E INSTALACION DE CHAPA DE PUERTA DE OFICINA DEL DESPACHO DEL C. SECRETARIO</t>
  </si>
  <si>
    <t>LEPE RODRIGUEZ FRANCISCO</t>
  </si>
  <si>
    <t>SERVICIO DE CERRAJERIA REPARACIÓN Y REINSTALACION COMPLETA DE CHAPA DE PUERTA DE PASILLO DEL DESPACHO DEL C. SECRETARIO</t>
  </si>
  <si>
    <t>SERVICIO DE CERRAJERIA DUPLICADO DE LLAVE DE PUERTA</t>
  </si>
  <si>
    <t>AD-000010</t>
  </si>
  <si>
    <t>AGUA PURFICADA 2214 GARRAFON DE 20 LTS.</t>
  </si>
  <si>
    <t>DISTRIBUIDORA ARCA CONTINENTAL S DE RL DE CV</t>
  </si>
  <si>
    <t>AD-000011</t>
  </si>
  <si>
    <t>CARPETA PANORAMICA DE TRES ARGOLLAS DE 2" COLOR BLANCO</t>
  </si>
  <si>
    <t>MARTINEZ CRISOSTOMO IGNACIO</t>
  </si>
  <si>
    <t>CARPETA PANORAMICA DE TRES ARGOLLAS DE 1", COLOR BLANCO</t>
  </si>
  <si>
    <t>CARPETA PANORAMICA DE TRES ARGOLLAS DE 3" COLOR BLANCO</t>
  </si>
  <si>
    <t>CAJA PARA ARCHIVO TAMAÑO OFICIO</t>
  </si>
  <si>
    <t>AD-000012</t>
  </si>
  <si>
    <t>SILLON DE 2 PLAZAS COLOR CAFÉ CHOCOLATE. GARANTIA: 6 MESES CDF.</t>
  </si>
  <si>
    <t>KORT SERVICIOS Y COMERCIALIZADORA, SA DE CV</t>
  </si>
  <si>
    <t>AD-000013</t>
  </si>
  <si>
    <t>NIPLE LATÓN CROMADO DE 1/2" X 8"</t>
  </si>
  <si>
    <t>EDIFICACIONES Y MATERIALES RUIZ SA DE CV</t>
  </si>
  <si>
    <t>AD-000014</t>
  </si>
  <si>
    <t>TUBO DE SOLDADURA DE 122 CMS.</t>
  </si>
  <si>
    <t>IKTAR FERREMATERIALES CONSTRUCTIVOS SA DE CV</t>
  </si>
  <si>
    <t>LTA LATA</t>
  </si>
  <si>
    <t>RESINA DE 1 LITRO</t>
  </si>
  <si>
    <t>AD-000015</t>
  </si>
  <si>
    <t>LACA CUBETA DE 4 LTS.</t>
  </si>
  <si>
    <t>AD-000016</t>
  </si>
  <si>
    <t>PQ PAQUETE</t>
  </si>
  <si>
    <t>AGUA PURFICADA 2214 PAQUETE DE 6 PACK.</t>
  </si>
  <si>
    <t>TIENDAS SORIANA SA DE CV</t>
  </si>
  <si>
    <t>BOL BOLSA</t>
  </si>
  <si>
    <t>AZUCAR 2214 DE 1 KG.</t>
  </si>
  <si>
    <t>FCO FRASCO</t>
  </si>
  <si>
    <t>CAFE SOLUBLE 2214 CLÁSICO DE 170.</t>
  </si>
  <si>
    <t>GALLETAS 2214 SURTIDO.</t>
  </si>
  <si>
    <t>KG KILOGRAMO</t>
  </si>
  <si>
    <t>MANZANA 2214 ROYAL GALA.</t>
  </si>
  <si>
    <t>AD-000017</t>
  </si>
  <si>
    <t>MT METRO</t>
  </si>
  <si>
    <t>CABLE ELECTRICO DE USO RUDO DE 3 X 12. CAL. 12</t>
  </si>
  <si>
    <t>ZAMORA CAMPOS JORGE</t>
  </si>
  <si>
    <t>TUERCA DE 1/4".</t>
  </si>
  <si>
    <t>PISTOLA DE GRAVEDAD.</t>
  </si>
  <si>
    <t>AD-000021</t>
  </si>
  <si>
    <t>SILLA SECRETARIAL OPERATIVA CON RESPALDO ALTO EN MALLAFURNY COLOR NEGRO Y ASIENTO ERGONOMICO EN TELA COLOR ROJO, CON BASE ESTRELLA DE 5 PUNTAS CON RODAJAS TIPO DUAL Y/O REGATONES, BRAZOS DE POLIURETANO SEMI RIGIDO</t>
  </si>
  <si>
    <t>TECNOPRESENTACIONES CORA SA DE C V</t>
  </si>
  <si>
    <t>AD-000022</t>
  </si>
  <si>
    <t>LITROS</t>
  </si>
  <si>
    <t>LIMPIADOR MULTIUSOS TIPO FABULOSO</t>
  </si>
  <si>
    <t>SALVADOR CARRILLO RAMIREZ</t>
  </si>
  <si>
    <t>ROL ROLLO</t>
  </si>
  <si>
    <t>FRANELA STANDARD DE 25 MTS.</t>
  </si>
  <si>
    <t>CLORO AL 6% EN BIDÓN</t>
  </si>
  <si>
    <t>AD-000023</t>
  </si>
  <si>
    <t>SILLA ESPECIAL PARA VISITA CON ADITAMENTO PARA ENSAMBLE EN FORMA DE BANCA, ASIENTO Y RESPALDO HULE ESPUMA LAMINADO FLEXIBLE DE ALTA DENSIDAD Y ALTA RESISTENCIA, TAPIZ TELA COLOR ROJO</t>
  </si>
  <si>
    <t>GRUPO MEXIVO SA DE CV</t>
  </si>
  <si>
    <t>AD-000024</t>
  </si>
  <si>
    <t>PINOL EN BIDÓN</t>
  </si>
  <si>
    <t>SANCHEZ GASTELUM CLEOPATRA</t>
  </si>
  <si>
    <t>DESENGRASANTE LIQUIDO EN BIDÓN</t>
  </si>
  <si>
    <t>FUNDA PARA MOP DE 60 CMS.</t>
  </si>
  <si>
    <t>AD-000025</t>
  </si>
  <si>
    <t>CINTA CANELA papelería para evento</t>
  </si>
  <si>
    <t>GISELLE BUELNA DE LA PARRA</t>
  </si>
  <si>
    <t>AD-000027</t>
  </si>
  <si>
    <t>SELLO FECHADOR DE RECIBIDO AUTOENTINTABLE, CON LOGOTIPO OFICIAL Y LEYENDA CONTROL PRESUPUESTAL CON NOMBRE BEATRIZ CHÁVEZ RAMÍREZ, BICOLOR (AZUL-TEXTO, ROJO-FECHA). MAXSTAMP M55D CON COJIN DE TINTA INTEGRADO.</t>
  </si>
  <si>
    <t>IMPORTADORA INTERNACIONAL DE SELLOS SA DE CV</t>
  </si>
  <si>
    <t>SELLO FECHADOR DE RECIBIDO AUTOENTINTABLE, CON LOGOTIPO OFICIAL Y LEYENDA CONTROL PRESUPUESTAL CON NOMBRE ROSA MA. JUDITH ENCISO GONZALEZ, BICOLOR (AZUL-TEXTO, ROJO-FECHA). MAXSTAMP MOD. M55D, CON COJIN DE TINTA INTEGRADO.</t>
  </si>
  <si>
    <t>SELLO AUTOENTINTABLE CON LEYENDA "OPERANDO CON RECURSOS DEL FOEDEN". MAXSTAMP MOD. SI-20</t>
  </si>
  <si>
    <t>SELLO FECHADOR DE RECIBIDO AUTOENTINTABLE CON LOGOTIPO OFICIAL Y LEYENDA DIRECCIÓN DE GESTIÓN METROPOLITANA Y PROGRAMAS ESPECIALES, BICOLOR (AZUL-TEXTO, ROJO-FECHA). MOD. PSI M300 CON COJIN DE TINTA INTEGRADO.</t>
  </si>
  <si>
    <t>SELLO FECHADOR DE RECIBIDO AUTOENTINTABLE, CON LOGOTIPO OFICIAL Y LEYENDA "DIRECCIÓN DE CONVENIOS Y REGULARIZACIÓN). BICOLOR (AZUL-TEXTO, ROJO-FECHA) DE LA DIRECCIÓN DE LO CONTENCIOSO. MOD. MAXSTAMP M55D. CON COJIN DE TINTA INTEGRADO.</t>
  </si>
  <si>
    <t>SELLO FECHADOR DE RECIBIDO AUTOENTINTABLE BICOLOR (AZUL-TEXTO Y ROJO-FECHA) CON LOGOTIPO OFICIAL Y LEYENDA ALMACEN CON NOMBRE ADRIÁN RODOLFO GARCÍA HERMANDE. MOD. PSI M300. CON COJÍN DE TINTA INTEGRADO.</t>
  </si>
  <si>
    <t>SELLO FECHADOR DE RECIBIDO AUTOENTINTABLE, CON LOGOTIPO OFICIAL Y LEYENDA UNIDAD DE TRANSPARENCIA CON NOMBRE ALEJANDRA MIRANDA HERNÁNDEZ, BICOLOR (AZUL-TEXTO, ROJO-FECHA). MOD. MAXSTAMP M55D.</t>
  </si>
  <si>
    <t>SELLO FECHADOR DE RECIBIDO AUTOENTINTABLE CON LOGOTIPO OFICIAL Y LEYENDA DIRECCIÓN DE PROYECTOS DE OBRA PUBLICA Y NOMBRE JUDITH LEÓN. BICOLOR (AZUL-TEXTO, ROJO-FECHA). MOD. MAXSTAMP M55D.</t>
  </si>
  <si>
    <t>SELLO FECHADOR DE RECIBIDO AUTOENTINTABLE CON LOGOTIPO OFICIAL Y LEYENDA "DIRECCIÓN DE RECURSOS HUMANOS, CONTROL DE ASISTENCIA". BICOLOR (AZUL-TEXTO, ROJO-FECHA). MOD. PSI M300. CON COJIN DE TINTA INTEGRADO.</t>
  </si>
  <si>
    <t>SELLO FACSIMIL FIRMA DIRECTOR GENERAL (ARQ. MANUEL LÓPEZ SALAZAR). COLOR NEGRO MOD. MAXSTAMP SI-35 CON COJÍN DE TINTA INTEGRADO.</t>
  </si>
  <si>
    <t>SELLO TRADICIONAL TERMINADO MONTADO EN MADERA DE 3.5 X 9 CMS. CLISE HECHO CON PHOTOPOLIMERO. PARA ENTREGAR PLANOS. COLOR NEGRO.</t>
  </si>
  <si>
    <t>SELLO FACSIMIL FIRMA LIC. MÓNICA HERNÁNDEZ SANTIAGO. MOD. MAXSTAMP SI 924. CON COJIN DE TINTA INTEGRADO COLOR NEGRO.</t>
  </si>
  <si>
    <t>SELLO FECHADOR DE RECIBIDO AUTOENTINTABLE CON LEYENDA SUPERIOR DIRECCIÓN DE RECURSOS MATERIALES Y LEYENDA INFERIOR COORDINACIÓN DE VEHÍCULOS, A DOS TINTAS AZUL Y ROJO. MOD. PSI M300 CON COJIN DE TINTA INTEGRADO.</t>
  </si>
  <si>
    <t>SELLO FECHADOR DE RECIBIDO AUTOENTINTABLE BICOLOR (AZUL-TEXTO Y ROJO-FECHA) CON LOGOTIPO OFICIAL Y LEYENDA SUPERIOR COMPROBACIÓN Y LEYENDA INFERIOR VIÁTICOS. MOD. MAXSTAMP M55D. CON COJÍN DE TINTA INTEGRADO.</t>
  </si>
  <si>
    <t>SELLO DE GOMA FECHADOR LINEAL AUTOENTINTABLE CON FECHA. EN COLOR NEGRO. PRINTY 4810.</t>
  </si>
  <si>
    <t>SELLO DE GOMA EN COLOR NEGRO CON LOGOTIPO OFICIAL Y NOMBRE DE LCP LAURA SANCHEZ GARCÍA, ENCARGADA DE RECURSOS FINANCIEROS. MOD. MAXSTAMP SI-30</t>
  </si>
  <si>
    <t>AD-000029</t>
  </si>
  <si>
    <t>CAJA PARA HERRAMIENTA PLASTICA AMARILLA CON ORGANIZADOR DE 12 X 6</t>
  </si>
  <si>
    <t>GECTECH DE MEXICO SA DE CV</t>
  </si>
  <si>
    <t>SOPORTE METALICO PARA PROYECTOR TECHO/PARED HASTA 17.63"</t>
  </si>
  <si>
    <t>AD-000030</t>
  </si>
  <si>
    <t>TERMO FIL CONTRACTIL DE 1/8 PULGADA (3.2 MM) DE DIAMETRO, DUCTO TERMICO AISLANTE , COLOR NEGRO</t>
  </si>
  <si>
    <t>BATERIA PARA PC CR2032 TIPO BOTON</t>
  </si>
  <si>
    <t>BATERIA PARA DRON DJI PHANTOM 2 5200 MAH A 11.2V</t>
  </si>
  <si>
    <t>AD-000031</t>
  </si>
  <si>
    <t>BATERIA PARA SERVIDOR HP SMART ARRAY P400 NUMERO DE PARTE 381573-001 NI-MH CONTROLLER BATTERY</t>
  </si>
  <si>
    <t>CABLE HDMI DE 3 MTS ALTA VELOCIDAD MACHO A MACHO NEGRO</t>
  </si>
  <si>
    <t>KIT DE HERRAMIENTAS PROFESINAL PARA SMARTPHONE</t>
  </si>
  <si>
    <t>CARGADOR DE BATERIA PARA LAP TOP ORIGINAL ADAPTER CHARGER HP</t>
  </si>
  <si>
    <t>CARGADOR DE BATERIA PARA LAP TOP SAMSUNG AC ADAPTER 40 WATS 19 V 2.1 A</t>
  </si>
  <si>
    <t>AD-000032</t>
  </si>
  <si>
    <t>ROLLO DE PAPEL PARA IMPRESORA TERMICA DE TICKETS (IMPRESORA EC PRINTER) PAPEL PCM DE 80 X 70</t>
  </si>
  <si>
    <t>AD-000033</t>
  </si>
  <si>
    <t>RESINA POLISAYER 1.5 LTS.</t>
  </si>
  <si>
    <t>AD-000034</t>
  </si>
  <si>
    <t>TUBO COLGADOR 1.83 MTS.</t>
  </si>
  <si>
    <t>TUBO COLGADOR 1.22 MTS.</t>
  </si>
  <si>
    <t>AD-000035</t>
  </si>
  <si>
    <t>SACO</t>
  </si>
  <si>
    <t>PEGAPISO</t>
  </si>
  <si>
    <t>TOTAL</t>
  </si>
  <si>
    <t>CONSECUTIVO</t>
  </si>
  <si>
    <t>ORDENES DE COMPRA MENORES DE 12,500 MARZO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</si>
</sst>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8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8" fontId="18" fillId="0" borderId="10" xfId="0" applyNumberFormat="1" applyFont="1" applyBorder="1" applyAlignment="1">
      <alignment horizontal="center" vertical="center" wrapText="1"/>
    </xf>
    <xf numFmtId="14" fontId="18" fillId="0" borderId="13" xfId="0" applyNumberFormat="1" applyFont="1" applyBorder="1" applyAlignment="1">
      <alignment wrapText="1"/>
    </xf>
    <xf numFmtId="8" fontId="18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18" fillId="0" borderId="13" xfId="0" applyNumberFormat="1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8" fontId="18" fillId="33" borderId="10" xfId="0" applyNumberFormat="1" applyFont="1" applyFill="1" applyBorder="1" applyAlignment="1">
      <alignment horizontal="center" wrapText="1"/>
    </xf>
    <xf numFmtId="8" fontId="18" fillId="33" borderId="13" xfId="0" applyNumberFormat="1" applyFont="1" applyFill="1" applyBorder="1" applyAlignment="1">
      <alignment horizontal="center" wrapText="1"/>
    </xf>
    <xf numFmtId="8" fontId="18" fillId="33" borderId="0" xfId="0" applyNumberFormat="1" applyFont="1" applyFill="1" applyAlignment="1">
      <alignment horizontal="center" wrapText="1"/>
    </xf>
    <xf numFmtId="0" fontId="21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4" fontId="18" fillId="0" borderId="13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4" fontId="18" fillId="33" borderId="12" xfId="0" applyNumberFormat="1" applyFont="1" applyFill="1" applyBorder="1" applyAlignment="1">
      <alignment horizontal="center" vertical="center" wrapText="1"/>
    </xf>
    <xf numFmtId="14" fontId="18" fillId="33" borderId="13" xfId="0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4" fontId="18" fillId="33" borderId="12" xfId="0" applyNumberFormat="1" applyFont="1" applyFill="1" applyBorder="1" applyAlignment="1">
      <alignment horizontal="center" wrapText="1"/>
    </xf>
    <xf numFmtId="14" fontId="18" fillId="0" borderId="18" xfId="0" applyNumberFormat="1" applyFont="1" applyBorder="1" applyAlignment="1">
      <alignment horizontal="center" vertical="center" wrapText="1"/>
    </xf>
    <xf numFmtId="14" fontId="18" fillId="0" borderId="17" xfId="0" applyNumberFormat="1" applyFont="1" applyBorder="1" applyAlignment="1">
      <alignment horizontal="center" vertical="center" wrapText="1"/>
    </xf>
    <xf numFmtId="14" fontId="18" fillId="0" borderId="19" xfId="0" applyNumberFormat="1" applyFont="1" applyBorder="1" applyAlignment="1">
      <alignment horizontal="center" vertical="center" wrapText="1"/>
    </xf>
    <xf numFmtId="14" fontId="18" fillId="33" borderId="13" xfId="0" applyNumberFormat="1" applyFont="1" applyFill="1" applyBorder="1" applyAlignment="1">
      <alignment horizontal="center" wrapText="1"/>
    </xf>
    <xf numFmtId="14" fontId="18" fillId="33" borderId="10" xfId="0" applyNumberFormat="1" applyFont="1" applyFill="1" applyBorder="1" applyAlignment="1">
      <alignment horizontal="center" vertical="center" wrapText="1"/>
    </xf>
    <xf numFmtId="14" fontId="18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showGridLines="0" tabSelected="1" workbookViewId="0">
      <selection activeCell="Q5" sqref="Q5"/>
    </sheetView>
  </sheetViews>
  <sheetFormatPr baseColWidth="10" defaultRowHeight="15" x14ac:dyDescent="0.25"/>
  <cols>
    <col min="1" max="1" width="11.42578125" style="10"/>
    <col min="2" max="2" width="10.42578125" bestFit="1" customWidth="1"/>
    <col min="3" max="3" width="14" style="1" bestFit="1" customWidth="1"/>
    <col min="4" max="4" width="9.140625" style="1" bestFit="1" customWidth="1"/>
    <col min="5" max="5" width="16.5703125" style="1" bestFit="1" customWidth="1"/>
    <col min="6" max="6" width="45.7109375" bestFit="1" customWidth="1"/>
    <col min="7" max="7" width="14.5703125" style="1" bestFit="1" customWidth="1"/>
    <col min="8" max="8" width="10.28515625" style="1" bestFit="1" customWidth="1"/>
    <col min="9" max="9" width="9.85546875" style="1" bestFit="1" customWidth="1"/>
    <col min="10" max="10" width="8.85546875" style="1" bestFit="1" customWidth="1"/>
    <col min="11" max="11" width="10.5703125" style="1" bestFit="1" customWidth="1"/>
    <col min="12" max="12" width="5.42578125" style="1" bestFit="1" customWidth="1"/>
    <col min="13" max="13" width="13.42578125" style="1" bestFit="1" customWidth="1"/>
    <col min="14" max="14" width="41.42578125" bestFit="1" customWidth="1"/>
  </cols>
  <sheetData>
    <row r="1" spans="1:14" ht="10.5" customHeight="1" x14ac:dyDescent="0.25"/>
    <row r="2" spans="1:14" ht="43.5" customHeight="1" x14ac:dyDescent="0.35">
      <c r="C2" s="18" t="s">
        <v>139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x14ac:dyDescent="0.25">
      <c r="A3" s="13" t="s">
        <v>138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</row>
    <row r="4" spans="1:14" x14ac:dyDescent="0.25">
      <c r="A4" s="11">
        <v>1</v>
      </c>
      <c r="B4" s="8">
        <v>42436</v>
      </c>
      <c r="C4" s="2" t="s">
        <v>13</v>
      </c>
      <c r="D4" s="2">
        <v>1</v>
      </c>
      <c r="E4" s="2" t="s">
        <v>14</v>
      </c>
      <c r="F4" s="3" t="s">
        <v>15</v>
      </c>
      <c r="G4" s="4">
        <v>1990</v>
      </c>
      <c r="H4" s="4">
        <v>0</v>
      </c>
      <c r="I4" s="4">
        <v>1990</v>
      </c>
      <c r="J4" s="4">
        <v>318.39999999999998</v>
      </c>
      <c r="K4" s="4">
        <v>0</v>
      </c>
      <c r="L4" s="4">
        <v>0</v>
      </c>
      <c r="M4" s="4">
        <v>2308.4</v>
      </c>
      <c r="N4" s="3" t="s">
        <v>16</v>
      </c>
    </row>
    <row r="5" spans="1:14" x14ac:dyDescent="0.25">
      <c r="A5" s="11">
        <v>2</v>
      </c>
      <c r="B5" s="8">
        <v>42431</v>
      </c>
      <c r="C5" s="2" t="s">
        <v>17</v>
      </c>
      <c r="D5" s="2">
        <v>1</v>
      </c>
      <c r="E5" s="2" t="s">
        <v>14</v>
      </c>
      <c r="F5" s="3" t="s">
        <v>18</v>
      </c>
      <c r="G5" s="4">
        <v>162.93</v>
      </c>
      <c r="H5" s="4">
        <v>0</v>
      </c>
      <c r="I5" s="4">
        <v>162.93</v>
      </c>
      <c r="J5" s="4">
        <v>26.07</v>
      </c>
      <c r="K5" s="4">
        <v>0</v>
      </c>
      <c r="L5" s="4">
        <v>0</v>
      </c>
      <c r="M5" s="4">
        <v>189</v>
      </c>
      <c r="N5" s="3" t="s">
        <v>19</v>
      </c>
    </row>
    <row r="6" spans="1:14" ht="26.25" x14ac:dyDescent="0.25">
      <c r="A6" s="34">
        <v>3</v>
      </c>
      <c r="B6" s="20">
        <v>42439</v>
      </c>
      <c r="C6" s="21" t="s">
        <v>20</v>
      </c>
      <c r="D6" s="2">
        <v>28</v>
      </c>
      <c r="E6" s="2" t="s">
        <v>21</v>
      </c>
      <c r="F6" s="3" t="s">
        <v>22</v>
      </c>
      <c r="G6" s="4">
        <v>213</v>
      </c>
      <c r="H6" s="4">
        <v>0</v>
      </c>
      <c r="I6" s="4">
        <v>5964</v>
      </c>
      <c r="J6" s="4">
        <v>954.24</v>
      </c>
      <c r="K6" s="4">
        <v>0</v>
      </c>
      <c r="L6" s="4">
        <v>0</v>
      </c>
      <c r="M6" s="4">
        <v>6918.24</v>
      </c>
      <c r="N6" s="24" t="s">
        <v>23</v>
      </c>
    </row>
    <row r="7" spans="1:14" ht="26.25" x14ac:dyDescent="0.25">
      <c r="A7" s="34"/>
      <c r="B7" s="20"/>
      <c r="C7" s="21"/>
      <c r="D7" s="2">
        <v>27</v>
      </c>
      <c r="E7" s="2" t="s">
        <v>21</v>
      </c>
      <c r="F7" s="3" t="s">
        <v>24</v>
      </c>
      <c r="G7" s="4">
        <v>178</v>
      </c>
      <c r="H7" s="4">
        <v>0</v>
      </c>
      <c r="I7" s="4">
        <v>4806</v>
      </c>
      <c r="J7" s="4">
        <v>768.96</v>
      </c>
      <c r="K7" s="4">
        <v>0</v>
      </c>
      <c r="L7" s="4">
        <v>0</v>
      </c>
      <c r="M7" s="4">
        <v>5574.96</v>
      </c>
      <c r="N7" s="25"/>
    </row>
    <row r="8" spans="1:14" x14ac:dyDescent="0.25">
      <c r="A8" s="34"/>
      <c r="B8" s="22" t="s">
        <v>137</v>
      </c>
      <c r="C8" s="22"/>
      <c r="D8" s="22"/>
      <c r="E8" s="22"/>
      <c r="F8" s="22"/>
      <c r="G8" s="22"/>
      <c r="H8" s="22"/>
      <c r="I8" s="22"/>
      <c r="J8" s="22"/>
      <c r="K8" s="22"/>
      <c r="L8" s="23"/>
      <c r="M8" s="15">
        <f>+M6+M7</f>
        <v>12493.2</v>
      </c>
      <c r="N8" s="26"/>
    </row>
    <row r="9" spans="1:14" x14ac:dyDescent="0.25">
      <c r="A9" s="11">
        <v>4</v>
      </c>
      <c r="B9" s="8">
        <v>42439</v>
      </c>
      <c r="C9" s="2" t="s">
        <v>25</v>
      </c>
      <c r="D9" s="2">
        <v>5</v>
      </c>
      <c r="E9" s="2" t="s">
        <v>26</v>
      </c>
      <c r="F9" s="3" t="s">
        <v>27</v>
      </c>
      <c r="G9" s="4">
        <v>1229.73</v>
      </c>
      <c r="H9" s="4">
        <v>0</v>
      </c>
      <c r="I9" s="4">
        <v>6148.65</v>
      </c>
      <c r="J9" s="4">
        <v>983.78</v>
      </c>
      <c r="K9" s="4">
        <v>0</v>
      </c>
      <c r="L9" s="4">
        <v>0</v>
      </c>
      <c r="M9" s="4">
        <v>7132.43</v>
      </c>
      <c r="N9" s="2" t="s">
        <v>28</v>
      </c>
    </row>
    <row r="10" spans="1:14" ht="39" x14ac:dyDescent="0.25">
      <c r="A10" s="11">
        <v>5</v>
      </c>
      <c r="B10" s="8">
        <v>42440</v>
      </c>
      <c r="C10" s="2" t="s">
        <v>29</v>
      </c>
      <c r="D10" s="2">
        <v>1</v>
      </c>
      <c r="E10" s="2" t="s">
        <v>30</v>
      </c>
      <c r="F10" s="3" t="s">
        <v>31</v>
      </c>
      <c r="G10" s="4">
        <v>450</v>
      </c>
      <c r="H10" s="4">
        <v>0</v>
      </c>
      <c r="I10" s="4">
        <v>450</v>
      </c>
      <c r="J10" s="4">
        <v>72</v>
      </c>
      <c r="K10" s="4">
        <v>0</v>
      </c>
      <c r="L10" s="4">
        <v>0</v>
      </c>
      <c r="M10" s="4">
        <v>522</v>
      </c>
      <c r="N10" s="5" t="s">
        <v>32</v>
      </c>
    </row>
    <row r="11" spans="1:14" ht="39" x14ac:dyDescent="0.25">
      <c r="A11" s="34">
        <v>6</v>
      </c>
      <c r="B11" s="20">
        <v>42440</v>
      </c>
      <c r="C11" s="21" t="s">
        <v>29</v>
      </c>
      <c r="D11" s="5">
        <v>1</v>
      </c>
      <c r="E11" s="5" t="s">
        <v>30</v>
      </c>
      <c r="F11" s="3" t="s">
        <v>33</v>
      </c>
      <c r="G11" s="4">
        <v>100</v>
      </c>
      <c r="H11" s="4">
        <v>0</v>
      </c>
      <c r="I11" s="4">
        <v>100</v>
      </c>
      <c r="J11" s="4">
        <v>16</v>
      </c>
      <c r="K11" s="4">
        <v>0</v>
      </c>
      <c r="L11" s="4">
        <v>0</v>
      </c>
      <c r="M11" s="4">
        <v>116</v>
      </c>
      <c r="N11" s="24" t="s">
        <v>32</v>
      </c>
    </row>
    <row r="12" spans="1:14" ht="26.25" x14ac:dyDescent="0.25">
      <c r="A12" s="34"/>
      <c r="B12" s="20"/>
      <c r="C12" s="21"/>
      <c r="D12" s="2">
        <v>1</v>
      </c>
      <c r="E12" s="2" t="s">
        <v>30</v>
      </c>
      <c r="F12" s="3" t="s">
        <v>34</v>
      </c>
      <c r="G12" s="4">
        <v>20</v>
      </c>
      <c r="H12" s="4">
        <v>0</v>
      </c>
      <c r="I12" s="4">
        <v>20</v>
      </c>
      <c r="J12" s="4">
        <v>3.2</v>
      </c>
      <c r="K12" s="4">
        <v>0</v>
      </c>
      <c r="L12" s="4">
        <v>0</v>
      </c>
      <c r="M12" s="4">
        <v>23.2</v>
      </c>
      <c r="N12" s="26"/>
    </row>
    <row r="13" spans="1:14" x14ac:dyDescent="0.25">
      <c r="A13" s="11">
        <v>7</v>
      </c>
      <c r="B13" s="8">
        <v>42440</v>
      </c>
      <c r="C13" s="2" t="s">
        <v>35</v>
      </c>
      <c r="D13" s="2">
        <v>14</v>
      </c>
      <c r="E13" s="2" t="s">
        <v>14</v>
      </c>
      <c r="F13" s="3" t="s">
        <v>36</v>
      </c>
      <c r="G13" s="4">
        <v>24.5</v>
      </c>
      <c r="H13" s="4">
        <v>112</v>
      </c>
      <c r="I13" s="4">
        <v>231</v>
      </c>
      <c r="J13" s="4">
        <v>0</v>
      </c>
      <c r="K13" s="4">
        <v>0</v>
      </c>
      <c r="L13" s="4">
        <v>0</v>
      </c>
      <c r="M13" s="4">
        <v>231</v>
      </c>
      <c r="N13" s="2" t="s">
        <v>37</v>
      </c>
    </row>
    <row r="14" spans="1:14" ht="25.5" x14ac:dyDescent="0.25">
      <c r="A14" s="34">
        <v>8</v>
      </c>
      <c r="B14" s="28">
        <v>42437</v>
      </c>
      <c r="C14" s="24" t="s">
        <v>38</v>
      </c>
      <c r="D14" s="5">
        <v>55</v>
      </c>
      <c r="E14" s="5" t="s">
        <v>14</v>
      </c>
      <c r="F14" s="6" t="s">
        <v>39</v>
      </c>
      <c r="G14" s="7">
        <v>55.61</v>
      </c>
      <c r="H14" s="7">
        <v>0</v>
      </c>
      <c r="I14" s="7">
        <v>3058.55</v>
      </c>
      <c r="J14" s="7">
        <v>489.37</v>
      </c>
      <c r="K14" s="7">
        <v>0</v>
      </c>
      <c r="L14" s="7">
        <v>0</v>
      </c>
      <c r="M14" s="7">
        <v>3547.92</v>
      </c>
      <c r="N14" s="24" t="s">
        <v>40</v>
      </c>
    </row>
    <row r="15" spans="1:14" ht="25.5" x14ac:dyDescent="0.25">
      <c r="A15" s="34"/>
      <c r="B15" s="29"/>
      <c r="C15" s="25"/>
      <c r="D15" s="5">
        <v>55</v>
      </c>
      <c r="E15" s="5" t="s">
        <v>14</v>
      </c>
      <c r="F15" s="6" t="s">
        <v>41</v>
      </c>
      <c r="G15" s="7">
        <v>38.130000000000003</v>
      </c>
      <c r="H15" s="7">
        <v>0</v>
      </c>
      <c r="I15" s="7">
        <v>2097.15</v>
      </c>
      <c r="J15" s="7">
        <v>335.54</v>
      </c>
      <c r="K15" s="7">
        <v>0</v>
      </c>
      <c r="L15" s="7">
        <v>0</v>
      </c>
      <c r="M15" s="7">
        <v>2432.69</v>
      </c>
      <c r="N15" s="25"/>
    </row>
    <row r="16" spans="1:14" ht="25.5" x14ac:dyDescent="0.25">
      <c r="A16" s="34"/>
      <c r="B16" s="29"/>
      <c r="C16" s="25"/>
      <c r="D16" s="5">
        <v>45</v>
      </c>
      <c r="E16" s="5" t="s">
        <v>14</v>
      </c>
      <c r="F16" s="6" t="s">
        <v>42</v>
      </c>
      <c r="G16" s="7">
        <v>88.26</v>
      </c>
      <c r="H16" s="7">
        <v>0</v>
      </c>
      <c r="I16" s="7">
        <v>3971.7</v>
      </c>
      <c r="J16" s="7">
        <v>635.47</v>
      </c>
      <c r="K16" s="7">
        <v>0</v>
      </c>
      <c r="L16" s="7">
        <v>0</v>
      </c>
      <c r="M16" s="7">
        <v>4607.17</v>
      </c>
      <c r="N16" s="25"/>
    </row>
    <row r="17" spans="1:14" x14ac:dyDescent="0.25">
      <c r="A17" s="34"/>
      <c r="B17" s="30"/>
      <c r="C17" s="26"/>
      <c r="D17" s="5">
        <v>60</v>
      </c>
      <c r="E17" s="5" t="s">
        <v>14</v>
      </c>
      <c r="F17" s="6" t="s">
        <v>43</v>
      </c>
      <c r="G17" s="7">
        <v>27</v>
      </c>
      <c r="H17" s="7">
        <v>0</v>
      </c>
      <c r="I17" s="7">
        <v>1620</v>
      </c>
      <c r="J17" s="7">
        <v>259.2</v>
      </c>
      <c r="K17" s="7">
        <v>0</v>
      </c>
      <c r="L17" s="7">
        <v>0</v>
      </c>
      <c r="M17" s="7">
        <v>1879.2</v>
      </c>
      <c r="N17" s="25"/>
    </row>
    <row r="18" spans="1:14" x14ac:dyDescent="0.25">
      <c r="A18" s="34"/>
      <c r="B18" s="27" t="s">
        <v>137</v>
      </c>
      <c r="C18" s="27"/>
      <c r="D18" s="27"/>
      <c r="E18" s="27"/>
      <c r="F18" s="27"/>
      <c r="G18" s="27"/>
      <c r="H18" s="27"/>
      <c r="I18" s="27"/>
      <c r="J18" s="27"/>
      <c r="K18" s="27"/>
      <c r="L18" s="31"/>
      <c r="M18" s="15">
        <f>+M14+M15+M16+M17</f>
        <v>12466.980000000001</v>
      </c>
      <c r="N18" s="26"/>
    </row>
    <row r="19" spans="1:14" ht="26.25" x14ac:dyDescent="0.25">
      <c r="A19" s="11">
        <v>9</v>
      </c>
      <c r="B19" s="8">
        <v>42439</v>
      </c>
      <c r="C19" s="2" t="s">
        <v>44</v>
      </c>
      <c r="D19" s="2">
        <v>1</v>
      </c>
      <c r="E19" s="2" t="s">
        <v>14</v>
      </c>
      <c r="F19" s="3" t="s">
        <v>45</v>
      </c>
      <c r="G19" s="4">
        <v>2850</v>
      </c>
      <c r="H19" s="4">
        <v>0</v>
      </c>
      <c r="I19" s="4">
        <v>2850</v>
      </c>
      <c r="J19" s="4">
        <v>456</v>
      </c>
      <c r="K19" s="4">
        <v>0</v>
      </c>
      <c r="L19" s="4">
        <v>0</v>
      </c>
      <c r="M19" s="4">
        <v>3306</v>
      </c>
      <c r="N19" s="2" t="s">
        <v>46</v>
      </c>
    </row>
    <row r="20" spans="1:14" x14ac:dyDescent="0.25">
      <c r="A20" s="11">
        <v>10</v>
      </c>
      <c r="B20" s="8">
        <v>42440</v>
      </c>
      <c r="C20" s="2" t="s">
        <v>47</v>
      </c>
      <c r="D20" s="2">
        <v>3</v>
      </c>
      <c r="E20" s="2" t="s">
        <v>14</v>
      </c>
      <c r="F20" s="3" t="s">
        <v>48</v>
      </c>
      <c r="G20" s="4">
        <v>138.80000000000001</v>
      </c>
      <c r="H20" s="4">
        <v>0</v>
      </c>
      <c r="I20" s="4">
        <v>416.39</v>
      </c>
      <c r="J20" s="4">
        <v>66.62</v>
      </c>
      <c r="K20" s="4">
        <v>0</v>
      </c>
      <c r="L20" s="4">
        <v>0</v>
      </c>
      <c r="M20" s="4">
        <v>483.01</v>
      </c>
      <c r="N20" s="2" t="s">
        <v>49</v>
      </c>
    </row>
    <row r="21" spans="1:14" x14ac:dyDescent="0.25">
      <c r="A21" s="35">
        <v>11</v>
      </c>
      <c r="B21" s="28">
        <v>42440</v>
      </c>
      <c r="C21" s="24" t="s">
        <v>50</v>
      </c>
      <c r="D21" s="2">
        <v>1</v>
      </c>
      <c r="E21" s="2" t="s">
        <v>14</v>
      </c>
      <c r="F21" s="3" t="s">
        <v>51</v>
      </c>
      <c r="G21" s="4">
        <v>150.86000000000001</v>
      </c>
      <c r="H21" s="4">
        <v>0</v>
      </c>
      <c r="I21" s="4">
        <v>150.86000000000001</v>
      </c>
      <c r="J21" s="4">
        <v>24.14</v>
      </c>
      <c r="K21" s="4">
        <v>0</v>
      </c>
      <c r="L21" s="4">
        <v>0</v>
      </c>
      <c r="M21" s="4">
        <v>175</v>
      </c>
      <c r="N21" s="24" t="s">
        <v>52</v>
      </c>
    </row>
    <row r="22" spans="1:14" x14ac:dyDescent="0.25">
      <c r="A22" s="36"/>
      <c r="B22" s="30"/>
      <c r="C22" s="26"/>
      <c r="D22" s="2">
        <v>1</v>
      </c>
      <c r="E22" s="2" t="s">
        <v>53</v>
      </c>
      <c r="F22" s="3" t="s">
        <v>54</v>
      </c>
      <c r="G22" s="4">
        <v>254.31</v>
      </c>
      <c r="H22" s="4">
        <v>0</v>
      </c>
      <c r="I22" s="4">
        <v>254.31</v>
      </c>
      <c r="J22" s="4">
        <v>40.69</v>
      </c>
      <c r="K22" s="4">
        <v>0</v>
      </c>
      <c r="L22" s="4">
        <v>0</v>
      </c>
      <c r="M22" s="4">
        <v>295</v>
      </c>
      <c r="N22" s="25"/>
    </row>
    <row r="23" spans="1:14" x14ac:dyDescent="0.25">
      <c r="A23" s="37"/>
      <c r="B23" s="27" t="s">
        <v>137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16">
        <f>+M21+M22</f>
        <v>470</v>
      </c>
      <c r="N23" s="26"/>
    </row>
    <row r="24" spans="1:14" x14ac:dyDescent="0.25">
      <c r="A24" s="11">
        <v>12</v>
      </c>
      <c r="B24" s="8">
        <v>42439</v>
      </c>
      <c r="C24" s="2" t="s">
        <v>55</v>
      </c>
      <c r="D24" s="2">
        <v>1</v>
      </c>
      <c r="E24" s="2" t="s">
        <v>14</v>
      </c>
      <c r="F24" s="3" t="s">
        <v>56</v>
      </c>
      <c r="G24" s="4">
        <v>426.72</v>
      </c>
      <c r="H24" s="4">
        <v>0</v>
      </c>
      <c r="I24" s="4">
        <v>426.72</v>
      </c>
      <c r="J24" s="4">
        <v>68.28</v>
      </c>
      <c r="K24" s="4">
        <v>0</v>
      </c>
      <c r="L24" s="4">
        <v>0</v>
      </c>
      <c r="M24" s="4">
        <v>495</v>
      </c>
      <c r="N24" s="2" t="s">
        <v>52</v>
      </c>
    </row>
    <row r="25" spans="1:14" x14ac:dyDescent="0.25">
      <c r="A25" s="35">
        <v>13</v>
      </c>
      <c r="B25" s="28">
        <v>42443</v>
      </c>
      <c r="C25" s="24" t="s">
        <v>57</v>
      </c>
      <c r="D25" s="2">
        <v>2</v>
      </c>
      <c r="E25" s="2" t="s">
        <v>58</v>
      </c>
      <c r="F25" s="3" t="s">
        <v>59</v>
      </c>
      <c r="G25" s="4">
        <v>29</v>
      </c>
      <c r="H25" s="4">
        <v>0</v>
      </c>
      <c r="I25" s="4">
        <v>58</v>
      </c>
      <c r="J25" s="4">
        <v>0</v>
      </c>
      <c r="K25" s="4">
        <v>0</v>
      </c>
      <c r="L25" s="4">
        <v>0</v>
      </c>
      <c r="M25" s="4">
        <v>58</v>
      </c>
      <c r="N25" s="21" t="s">
        <v>60</v>
      </c>
    </row>
    <row r="26" spans="1:14" x14ac:dyDescent="0.25">
      <c r="A26" s="36"/>
      <c r="B26" s="29"/>
      <c r="C26" s="25"/>
      <c r="D26" s="2">
        <v>1</v>
      </c>
      <c r="E26" s="2" t="s">
        <v>61</v>
      </c>
      <c r="F26" s="3" t="s">
        <v>62</v>
      </c>
      <c r="G26" s="4">
        <v>17.5</v>
      </c>
      <c r="H26" s="4">
        <v>0</v>
      </c>
      <c r="I26" s="4">
        <v>17.5</v>
      </c>
      <c r="J26" s="4">
        <v>0</v>
      </c>
      <c r="K26" s="4">
        <v>0</v>
      </c>
      <c r="L26" s="4">
        <v>0</v>
      </c>
      <c r="M26" s="4">
        <v>17.5</v>
      </c>
      <c r="N26" s="21"/>
    </row>
    <row r="27" spans="1:14" x14ac:dyDescent="0.25">
      <c r="A27" s="36"/>
      <c r="B27" s="29"/>
      <c r="C27" s="25"/>
      <c r="D27" s="2">
        <v>1</v>
      </c>
      <c r="E27" s="2" t="s">
        <v>63</v>
      </c>
      <c r="F27" s="3" t="s">
        <v>64</v>
      </c>
      <c r="G27" s="4">
        <v>59.9</v>
      </c>
      <c r="H27" s="4">
        <v>0</v>
      </c>
      <c r="I27" s="4">
        <v>59.9</v>
      </c>
      <c r="J27" s="4">
        <v>0</v>
      </c>
      <c r="K27" s="4">
        <v>0</v>
      </c>
      <c r="L27" s="4">
        <v>0</v>
      </c>
      <c r="M27" s="4">
        <v>59.9</v>
      </c>
      <c r="N27" s="21"/>
    </row>
    <row r="28" spans="1:14" x14ac:dyDescent="0.25">
      <c r="A28" s="36"/>
      <c r="B28" s="29"/>
      <c r="C28" s="25"/>
      <c r="D28" s="2">
        <v>1</v>
      </c>
      <c r="E28" s="2" t="s">
        <v>21</v>
      </c>
      <c r="F28" s="3" t="s">
        <v>65</v>
      </c>
      <c r="G28" s="4">
        <v>53.5</v>
      </c>
      <c r="H28" s="4">
        <v>0</v>
      </c>
      <c r="I28" s="4">
        <v>53.5</v>
      </c>
      <c r="J28" s="4">
        <v>0</v>
      </c>
      <c r="K28" s="4">
        <v>0</v>
      </c>
      <c r="L28" s="4">
        <v>0</v>
      </c>
      <c r="M28" s="4">
        <v>53.5</v>
      </c>
      <c r="N28" s="21"/>
    </row>
    <row r="29" spans="1:14" x14ac:dyDescent="0.25">
      <c r="A29" s="36"/>
      <c r="B29" s="30"/>
      <c r="C29" s="26"/>
      <c r="D29" s="2">
        <v>1</v>
      </c>
      <c r="E29" s="2" t="s">
        <v>66</v>
      </c>
      <c r="F29" s="3" t="s">
        <v>67</v>
      </c>
      <c r="G29" s="4">
        <v>42.9</v>
      </c>
      <c r="H29" s="4">
        <v>0</v>
      </c>
      <c r="I29" s="4">
        <v>42.9</v>
      </c>
      <c r="J29" s="4">
        <v>0</v>
      </c>
      <c r="K29" s="4">
        <v>0</v>
      </c>
      <c r="L29" s="4">
        <v>0</v>
      </c>
      <c r="M29" s="4">
        <v>42.9</v>
      </c>
      <c r="N29" s="21"/>
    </row>
    <row r="30" spans="1:14" x14ac:dyDescent="0.25">
      <c r="A30" s="37"/>
      <c r="B30" s="23" t="s">
        <v>137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15">
        <f>+M25+M26+M27+M28+M29</f>
        <v>231.8</v>
      </c>
      <c r="N30" s="21"/>
    </row>
    <row r="31" spans="1:14" x14ac:dyDescent="0.25">
      <c r="A31" s="35">
        <v>14</v>
      </c>
      <c r="B31" s="28">
        <v>42445</v>
      </c>
      <c r="C31" s="24" t="s">
        <v>68</v>
      </c>
      <c r="D31" s="2">
        <v>150</v>
      </c>
      <c r="E31" s="2" t="s">
        <v>69</v>
      </c>
      <c r="F31" s="3" t="s">
        <v>70</v>
      </c>
      <c r="G31" s="4">
        <v>27.59</v>
      </c>
      <c r="H31" s="4">
        <v>0</v>
      </c>
      <c r="I31" s="4">
        <v>4137.93</v>
      </c>
      <c r="J31" s="4">
        <v>662.07</v>
      </c>
      <c r="K31" s="4">
        <v>0</v>
      </c>
      <c r="L31" s="4">
        <v>0</v>
      </c>
      <c r="M31" s="4">
        <v>4800</v>
      </c>
      <c r="N31" s="21" t="s">
        <v>71</v>
      </c>
    </row>
    <row r="32" spans="1:14" x14ac:dyDescent="0.25">
      <c r="A32" s="36"/>
      <c r="B32" s="29"/>
      <c r="C32" s="25"/>
      <c r="D32" s="2">
        <v>100</v>
      </c>
      <c r="E32" s="2" t="s">
        <v>14</v>
      </c>
      <c r="F32" s="3" t="s">
        <v>72</v>
      </c>
      <c r="G32" s="4">
        <v>0.86</v>
      </c>
      <c r="H32" s="4">
        <v>0</v>
      </c>
      <c r="I32" s="4">
        <v>86.21</v>
      </c>
      <c r="J32" s="4">
        <v>13.79</v>
      </c>
      <c r="K32" s="4">
        <v>0</v>
      </c>
      <c r="L32" s="4">
        <v>0</v>
      </c>
      <c r="M32" s="4">
        <v>100</v>
      </c>
      <c r="N32" s="21"/>
    </row>
    <row r="33" spans="1:14" x14ac:dyDescent="0.25">
      <c r="A33" s="36"/>
      <c r="B33" s="30"/>
      <c r="C33" s="26"/>
      <c r="D33" s="2">
        <v>1</v>
      </c>
      <c r="E33" s="2" t="s">
        <v>14</v>
      </c>
      <c r="F33" s="3" t="s">
        <v>73</v>
      </c>
      <c r="G33" s="4">
        <v>372.41</v>
      </c>
      <c r="H33" s="4">
        <v>0</v>
      </c>
      <c r="I33" s="4">
        <v>372.41</v>
      </c>
      <c r="J33" s="4">
        <v>59.59</v>
      </c>
      <c r="K33" s="4">
        <v>0</v>
      </c>
      <c r="L33" s="4">
        <v>0</v>
      </c>
      <c r="M33" s="4">
        <v>432</v>
      </c>
      <c r="N33" s="21"/>
    </row>
    <row r="34" spans="1:14" x14ac:dyDescent="0.25">
      <c r="A34" s="37"/>
      <c r="B34" s="31" t="s">
        <v>137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15">
        <f>+M31+M32+M33</f>
        <v>5332</v>
      </c>
      <c r="N34" s="21"/>
    </row>
    <row r="35" spans="1:14" ht="63.75" x14ac:dyDescent="0.25">
      <c r="A35" s="11">
        <v>15</v>
      </c>
      <c r="B35" s="12">
        <v>42444</v>
      </c>
      <c r="C35" s="5" t="s">
        <v>74</v>
      </c>
      <c r="D35" s="5">
        <v>5</v>
      </c>
      <c r="E35" s="5" t="s">
        <v>14</v>
      </c>
      <c r="F35" s="6" t="s">
        <v>75</v>
      </c>
      <c r="G35" s="7">
        <v>2154</v>
      </c>
      <c r="H35" s="7">
        <v>0</v>
      </c>
      <c r="I35" s="7">
        <v>10770</v>
      </c>
      <c r="J35" s="7">
        <v>1723.2</v>
      </c>
      <c r="K35" s="7">
        <v>0</v>
      </c>
      <c r="L35" s="7">
        <v>0</v>
      </c>
      <c r="M35" s="7">
        <v>12493.2</v>
      </c>
      <c r="N35" s="5" t="s">
        <v>76</v>
      </c>
    </row>
    <row r="36" spans="1:14" x14ac:dyDescent="0.25">
      <c r="A36" s="35">
        <v>16</v>
      </c>
      <c r="B36" s="28">
        <v>42445</v>
      </c>
      <c r="C36" s="24" t="s">
        <v>77</v>
      </c>
      <c r="D36" s="2">
        <v>250</v>
      </c>
      <c r="E36" s="2" t="s">
        <v>78</v>
      </c>
      <c r="F36" s="3" t="s">
        <v>79</v>
      </c>
      <c r="G36" s="4">
        <v>20</v>
      </c>
      <c r="H36" s="4">
        <v>0</v>
      </c>
      <c r="I36" s="4">
        <v>5000</v>
      </c>
      <c r="J36" s="4">
        <v>800</v>
      </c>
      <c r="K36" s="4">
        <v>0</v>
      </c>
      <c r="L36" s="4">
        <v>0</v>
      </c>
      <c r="M36" s="9">
        <v>5800</v>
      </c>
      <c r="N36" s="21" t="s">
        <v>80</v>
      </c>
    </row>
    <row r="37" spans="1:14" x14ac:dyDescent="0.25">
      <c r="A37" s="36"/>
      <c r="B37" s="29"/>
      <c r="C37" s="25"/>
      <c r="D37" s="2">
        <v>1</v>
      </c>
      <c r="E37" s="2" t="s">
        <v>81</v>
      </c>
      <c r="F37" s="3" t="s">
        <v>82</v>
      </c>
      <c r="G37" s="4">
        <v>375</v>
      </c>
      <c r="H37" s="4">
        <v>0</v>
      </c>
      <c r="I37" s="4">
        <v>375</v>
      </c>
      <c r="J37" s="4">
        <v>60</v>
      </c>
      <c r="K37" s="4">
        <v>0</v>
      </c>
      <c r="L37" s="4">
        <v>0</v>
      </c>
      <c r="M37" s="9">
        <v>435</v>
      </c>
      <c r="N37" s="21"/>
    </row>
    <row r="38" spans="1:14" x14ac:dyDescent="0.25">
      <c r="A38" s="36"/>
      <c r="B38" s="30"/>
      <c r="C38" s="26"/>
      <c r="D38" s="2">
        <v>300</v>
      </c>
      <c r="E38" s="2" t="s">
        <v>78</v>
      </c>
      <c r="F38" s="3" t="s">
        <v>83</v>
      </c>
      <c r="G38" s="4">
        <v>13</v>
      </c>
      <c r="H38" s="4">
        <v>0</v>
      </c>
      <c r="I38" s="4">
        <v>3900</v>
      </c>
      <c r="J38" s="4">
        <v>624</v>
      </c>
      <c r="K38" s="4">
        <v>0</v>
      </c>
      <c r="L38" s="4">
        <v>0</v>
      </c>
      <c r="M38" s="9">
        <v>4524</v>
      </c>
      <c r="N38" s="21"/>
    </row>
    <row r="39" spans="1:14" x14ac:dyDescent="0.25">
      <c r="A39" s="37"/>
      <c r="B39" s="27" t="s">
        <v>137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17">
        <f>+M36+M37+M38</f>
        <v>10759</v>
      </c>
      <c r="N39" s="21"/>
    </row>
    <row r="40" spans="1:14" ht="51.75" x14ac:dyDescent="0.25">
      <c r="A40" s="11">
        <v>17</v>
      </c>
      <c r="B40" s="8">
        <v>42446</v>
      </c>
      <c r="C40" s="2" t="s">
        <v>84</v>
      </c>
      <c r="D40" s="2">
        <v>8</v>
      </c>
      <c r="E40" s="2" t="s">
        <v>14</v>
      </c>
      <c r="F40" s="3" t="s">
        <v>85</v>
      </c>
      <c r="G40" s="4">
        <v>1346</v>
      </c>
      <c r="H40" s="4">
        <v>0</v>
      </c>
      <c r="I40" s="4">
        <v>10768</v>
      </c>
      <c r="J40" s="4">
        <v>1722.88</v>
      </c>
      <c r="K40" s="4">
        <v>0</v>
      </c>
      <c r="L40" s="4">
        <v>0</v>
      </c>
      <c r="M40" s="4">
        <v>12490.88</v>
      </c>
      <c r="N40" s="5" t="s">
        <v>86</v>
      </c>
    </row>
    <row r="41" spans="1:14" x14ac:dyDescent="0.25">
      <c r="A41" s="35">
        <v>18</v>
      </c>
      <c r="B41" s="28">
        <v>42447</v>
      </c>
      <c r="C41" s="24" t="s">
        <v>87</v>
      </c>
      <c r="D41" s="5">
        <v>200</v>
      </c>
      <c r="E41" s="5" t="s">
        <v>78</v>
      </c>
      <c r="F41" s="6" t="s">
        <v>88</v>
      </c>
      <c r="G41" s="7">
        <v>16.5</v>
      </c>
      <c r="H41" s="7">
        <v>0</v>
      </c>
      <c r="I41" s="7">
        <v>3300</v>
      </c>
      <c r="J41" s="7">
        <v>528</v>
      </c>
      <c r="K41" s="7">
        <v>0</v>
      </c>
      <c r="L41" s="7">
        <v>0</v>
      </c>
      <c r="M41" s="7">
        <v>3828</v>
      </c>
      <c r="N41" s="21" t="s">
        <v>89</v>
      </c>
    </row>
    <row r="42" spans="1:14" x14ac:dyDescent="0.25">
      <c r="A42" s="36"/>
      <c r="B42" s="29"/>
      <c r="C42" s="25"/>
      <c r="D42" s="5">
        <v>100</v>
      </c>
      <c r="E42" s="5" t="s">
        <v>78</v>
      </c>
      <c r="F42" s="6" t="s">
        <v>90</v>
      </c>
      <c r="G42" s="7">
        <v>28</v>
      </c>
      <c r="H42" s="7">
        <v>0</v>
      </c>
      <c r="I42" s="7">
        <v>2800</v>
      </c>
      <c r="J42" s="7">
        <v>448</v>
      </c>
      <c r="K42" s="7">
        <v>0</v>
      </c>
      <c r="L42" s="7">
        <v>0</v>
      </c>
      <c r="M42" s="7">
        <v>3248</v>
      </c>
      <c r="N42" s="21"/>
    </row>
    <row r="43" spans="1:14" x14ac:dyDescent="0.25">
      <c r="A43" s="36"/>
      <c r="B43" s="29"/>
      <c r="C43" s="25"/>
      <c r="D43" s="5">
        <v>30</v>
      </c>
      <c r="E43" s="5" t="s">
        <v>14</v>
      </c>
      <c r="F43" s="6" t="s">
        <v>91</v>
      </c>
      <c r="G43" s="7">
        <v>33</v>
      </c>
      <c r="H43" s="7">
        <v>0</v>
      </c>
      <c r="I43" s="7">
        <v>990</v>
      </c>
      <c r="J43" s="7">
        <v>158.4</v>
      </c>
      <c r="K43" s="7">
        <v>0</v>
      </c>
      <c r="L43" s="7">
        <v>0</v>
      </c>
      <c r="M43" s="7">
        <v>1148.4000000000001</v>
      </c>
      <c r="N43" s="21"/>
    </row>
    <row r="44" spans="1:14" x14ac:dyDescent="0.25">
      <c r="A44" s="36"/>
      <c r="B44" s="30"/>
      <c r="C44" s="26"/>
      <c r="D44" s="5">
        <v>180</v>
      </c>
      <c r="E44" s="5" t="s">
        <v>78</v>
      </c>
      <c r="F44" s="6" t="s">
        <v>79</v>
      </c>
      <c r="G44" s="7">
        <v>20</v>
      </c>
      <c r="H44" s="7">
        <v>0</v>
      </c>
      <c r="I44" s="7">
        <v>3600</v>
      </c>
      <c r="J44" s="7">
        <v>576</v>
      </c>
      <c r="K44" s="7">
        <v>0</v>
      </c>
      <c r="L44" s="7">
        <v>0</v>
      </c>
      <c r="M44" s="7">
        <v>4176</v>
      </c>
      <c r="N44" s="21"/>
    </row>
    <row r="45" spans="1:14" x14ac:dyDescent="0.25">
      <c r="A45" s="37"/>
      <c r="B45" s="31" t="s">
        <v>137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15">
        <f>+M41+M42+M43+M44</f>
        <v>12400.4</v>
      </c>
      <c r="N45" s="21"/>
    </row>
    <row r="46" spans="1:14" x14ac:dyDescent="0.25">
      <c r="A46" s="11">
        <v>19</v>
      </c>
      <c r="B46" s="8">
        <v>42440</v>
      </c>
      <c r="C46" s="2" t="s">
        <v>92</v>
      </c>
      <c r="D46" s="2">
        <v>4</v>
      </c>
      <c r="E46" s="2" t="s">
        <v>14</v>
      </c>
      <c r="F46" s="3" t="s">
        <v>93</v>
      </c>
      <c r="G46" s="4">
        <v>34.479999999999997</v>
      </c>
      <c r="H46" s="4">
        <v>0</v>
      </c>
      <c r="I46" s="4">
        <v>137.93</v>
      </c>
      <c r="J46" s="4">
        <v>22.06</v>
      </c>
      <c r="K46" s="4">
        <v>0</v>
      </c>
      <c r="L46" s="4">
        <v>0</v>
      </c>
      <c r="M46" s="4">
        <v>159.99</v>
      </c>
      <c r="N46" s="2" t="s">
        <v>94</v>
      </c>
    </row>
    <row r="47" spans="1:14" ht="64.5" x14ac:dyDescent="0.25">
      <c r="A47" s="35">
        <v>20</v>
      </c>
      <c r="B47" s="28">
        <v>42446</v>
      </c>
      <c r="C47" s="24" t="s">
        <v>95</v>
      </c>
      <c r="D47" s="5">
        <v>1</v>
      </c>
      <c r="E47" s="5" t="s">
        <v>14</v>
      </c>
      <c r="F47" s="3" t="s">
        <v>96</v>
      </c>
      <c r="G47" s="7">
        <v>485.2</v>
      </c>
      <c r="H47" s="7">
        <v>0</v>
      </c>
      <c r="I47" s="7">
        <v>485.2</v>
      </c>
      <c r="J47" s="7">
        <v>77.63</v>
      </c>
      <c r="K47" s="7">
        <v>0</v>
      </c>
      <c r="L47" s="7">
        <v>0</v>
      </c>
      <c r="M47" s="7">
        <v>562.83000000000004</v>
      </c>
      <c r="N47" s="21" t="s">
        <v>97</v>
      </c>
    </row>
    <row r="48" spans="1:14" ht="64.5" x14ac:dyDescent="0.25">
      <c r="A48" s="36"/>
      <c r="B48" s="29"/>
      <c r="C48" s="25"/>
      <c r="D48" s="5">
        <v>1</v>
      </c>
      <c r="E48" s="5" t="s">
        <v>14</v>
      </c>
      <c r="F48" s="3" t="s">
        <v>98</v>
      </c>
      <c r="G48" s="7">
        <v>485.2</v>
      </c>
      <c r="H48" s="7">
        <v>0</v>
      </c>
      <c r="I48" s="7">
        <v>485.2</v>
      </c>
      <c r="J48" s="7">
        <v>77.63</v>
      </c>
      <c r="K48" s="7">
        <v>0</v>
      </c>
      <c r="L48" s="7">
        <v>0</v>
      </c>
      <c r="M48" s="7">
        <v>562.83000000000004</v>
      </c>
      <c r="N48" s="21"/>
    </row>
    <row r="49" spans="1:14" ht="26.25" x14ac:dyDescent="0.25">
      <c r="A49" s="36"/>
      <c r="B49" s="29"/>
      <c r="C49" s="25"/>
      <c r="D49" s="5">
        <v>1</v>
      </c>
      <c r="E49" s="5" t="s">
        <v>14</v>
      </c>
      <c r="F49" s="3" t="s">
        <v>99</v>
      </c>
      <c r="G49" s="7">
        <v>139.69999999999999</v>
      </c>
      <c r="H49" s="7">
        <v>0</v>
      </c>
      <c r="I49" s="7">
        <v>139.69999999999999</v>
      </c>
      <c r="J49" s="7">
        <v>22.35</v>
      </c>
      <c r="K49" s="7">
        <v>0</v>
      </c>
      <c r="L49" s="7">
        <v>0</v>
      </c>
      <c r="M49" s="7">
        <v>162.05000000000001</v>
      </c>
      <c r="N49" s="21"/>
    </row>
    <row r="50" spans="1:14" ht="64.5" x14ac:dyDescent="0.25">
      <c r="A50" s="36"/>
      <c r="B50" s="29"/>
      <c r="C50" s="25"/>
      <c r="D50" s="5">
        <v>1</v>
      </c>
      <c r="E50" s="5" t="s">
        <v>14</v>
      </c>
      <c r="F50" s="3" t="s">
        <v>100</v>
      </c>
      <c r="G50" s="7">
        <v>515.70000000000005</v>
      </c>
      <c r="H50" s="7">
        <v>0</v>
      </c>
      <c r="I50" s="7">
        <v>515.70000000000005</v>
      </c>
      <c r="J50" s="7">
        <v>82.51</v>
      </c>
      <c r="K50" s="7">
        <v>0</v>
      </c>
      <c r="L50" s="7">
        <v>0</v>
      </c>
      <c r="M50" s="7">
        <v>598.21</v>
      </c>
      <c r="N50" s="21"/>
    </row>
    <row r="51" spans="1:14" ht="77.25" x14ac:dyDescent="0.25">
      <c r="A51" s="36"/>
      <c r="B51" s="29"/>
      <c r="C51" s="25"/>
      <c r="D51" s="5">
        <v>1</v>
      </c>
      <c r="E51" s="5" t="s">
        <v>14</v>
      </c>
      <c r="F51" s="3" t="s">
        <v>101</v>
      </c>
      <c r="G51" s="7">
        <v>485.2</v>
      </c>
      <c r="H51" s="7">
        <v>0</v>
      </c>
      <c r="I51" s="7">
        <v>485.2</v>
      </c>
      <c r="J51" s="7">
        <v>77.63</v>
      </c>
      <c r="K51" s="7">
        <v>0</v>
      </c>
      <c r="L51" s="7">
        <v>0</v>
      </c>
      <c r="M51" s="7">
        <v>562.83000000000004</v>
      </c>
      <c r="N51" s="21"/>
    </row>
    <row r="52" spans="1:14" ht="64.5" x14ac:dyDescent="0.25">
      <c r="A52" s="36"/>
      <c r="B52" s="29"/>
      <c r="C52" s="25"/>
      <c r="D52" s="5">
        <v>1</v>
      </c>
      <c r="E52" s="5" t="s">
        <v>14</v>
      </c>
      <c r="F52" s="3" t="s">
        <v>102</v>
      </c>
      <c r="G52" s="7">
        <v>515.70000000000005</v>
      </c>
      <c r="H52" s="7">
        <v>0</v>
      </c>
      <c r="I52" s="7">
        <v>515.70000000000005</v>
      </c>
      <c r="J52" s="7">
        <v>82.51</v>
      </c>
      <c r="K52" s="7">
        <v>0</v>
      </c>
      <c r="L52" s="7">
        <v>0</v>
      </c>
      <c r="M52" s="7">
        <v>598.21</v>
      </c>
      <c r="N52" s="21"/>
    </row>
    <row r="53" spans="1:14" ht="64.5" x14ac:dyDescent="0.25">
      <c r="A53" s="36"/>
      <c r="B53" s="29"/>
      <c r="C53" s="25"/>
      <c r="D53" s="5">
        <v>1</v>
      </c>
      <c r="E53" s="5" t="s">
        <v>14</v>
      </c>
      <c r="F53" s="3" t="s">
        <v>103</v>
      </c>
      <c r="G53" s="7">
        <v>485.2</v>
      </c>
      <c r="H53" s="7">
        <v>0</v>
      </c>
      <c r="I53" s="7">
        <v>485.2</v>
      </c>
      <c r="J53" s="7">
        <v>77.63</v>
      </c>
      <c r="K53" s="7">
        <v>0</v>
      </c>
      <c r="L53" s="7">
        <v>0</v>
      </c>
      <c r="M53" s="7">
        <v>562.83000000000004</v>
      </c>
      <c r="N53" s="21"/>
    </row>
    <row r="54" spans="1:14" ht="51.75" x14ac:dyDescent="0.25">
      <c r="A54" s="36"/>
      <c r="B54" s="29"/>
      <c r="C54" s="25"/>
      <c r="D54" s="5">
        <v>1</v>
      </c>
      <c r="E54" s="5" t="s">
        <v>14</v>
      </c>
      <c r="F54" s="3" t="s">
        <v>104</v>
      </c>
      <c r="G54" s="7">
        <v>485.2</v>
      </c>
      <c r="H54" s="7">
        <v>0</v>
      </c>
      <c r="I54" s="7">
        <v>485.2</v>
      </c>
      <c r="J54" s="7">
        <v>77.63</v>
      </c>
      <c r="K54" s="7">
        <v>0</v>
      </c>
      <c r="L54" s="7">
        <v>0</v>
      </c>
      <c r="M54" s="7">
        <v>562.83000000000004</v>
      </c>
      <c r="N54" s="21"/>
    </row>
    <row r="55" spans="1:14" ht="64.5" x14ac:dyDescent="0.25">
      <c r="A55" s="36"/>
      <c r="B55" s="29"/>
      <c r="C55" s="25"/>
      <c r="D55" s="5">
        <v>2</v>
      </c>
      <c r="E55" s="5" t="s">
        <v>14</v>
      </c>
      <c r="F55" s="3" t="s">
        <v>105</v>
      </c>
      <c r="G55" s="7">
        <v>515.70000000000005</v>
      </c>
      <c r="H55" s="7">
        <v>0</v>
      </c>
      <c r="I55" s="7">
        <v>1031.4000000000001</v>
      </c>
      <c r="J55" s="7">
        <v>165.02</v>
      </c>
      <c r="K55" s="7">
        <v>0</v>
      </c>
      <c r="L55" s="7">
        <v>0</v>
      </c>
      <c r="M55" s="7">
        <v>1196.42</v>
      </c>
      <c r="N55" s="21"/>
    </row>
    <row r="56" spans="1:14" ht="39" x14ac:dyDescent="0.25">
      <c r="A56" s="36"/>
      <c r="B56" s="29"/>
      <c r="C56" s="25"/>
      <c r="D56" s="5">
        <v>1</v>
      </c>
      <c r="E56" s="5" t="s">
        <v>14</v>
      </c>
      <c r="F56" s="3" t="s">
        <v>106</v>
      </c>
      <c r="G56" s="7">
        <v>209.6</v>
      </c>
      <c r="H56" s="7">
        <v>0</v>
      </c>
      <c r="I56" s="7">
        <v>209.6</v>
      </c>
      <c r="J56" s="7">
        <v>33.54</v>
      </c>
      <c r="K56" s="7">
        <v>0</v>
      </c>
      <c r="L56" s="7">
        <v>0</v>
      </c>
      <c r="M56" s="7">
        <v>243.14</v>
      </c>
      <c r="N56" s="21"/>
    </row>
    <row r="57" spans="1:14" ht="39" x14ac:dyDescent="0.25">
      <c r="A57" s="36"/>
      <c r="B57" s="29"/>
      <c r="C57" s="25"/>
      <c r="D57" s="5">
        <v>1</v>
      </c>
      <c r="E57" s="5" t="s">
        <v>14</v>
      </c>
      <c r="F57" s="3" t="s">
        <v>107</v>
      </c>
      <c r="G57" s="7">
        <v>176.1</v>
      </c>
      <c r="H57" s="7">
        <v>0</v>
      </c>
      <c r="I57" s="7">
        <v>176.1</v>
      </c>
      <c r="J57" s="7">
        <v>28.18</v>
      </c>
      <c r="K57" s="7">
        <v>0</v>
      </c>
      <c r="L57" s="7">
        <v>0</v>
      </c>
      <c r="M57" s="7">
        <v>204.28</v>
      </c>
      <c r="N57" s="21"/>
    </row>
    <row r="58" spans="1:14" ht="39" x14ac:dyDescent="0.25">
      <c r="A58" s="36"/>
      <c r="B58" s="29"/>
      <c r="C58" s="25"/>
      <c r="D58" s="5">
        <v>1</v>
      </c>
      <c r="E58" s="5" t="s">
        <v>14</v>
      </c>
      <c r="F58" s="3" t="s">
        <v>108</v>
      </c>
      <c r="G58" s="7">
        <v>249</v>
      </c>
      <c r="H58" s="7">
        <v>0</v>
      </c>
      <c r="I58" s="7">
        <v>249</v>
      </c>
      <c r="J58" s="7">
        <v>39.840000000000003</v>
      </c>
      <c r="K58" s="7">
        <v>0</v>
      </c>
      <c r="L58" s="7">
        <v>0</v>
      </c>
      <c r="M58" s="7">
        <v>288.83999999999997</v>
      </c>
      <c r="N58" s="21"/>
    </row>
    <row r="59" spans="1:14" ht="64.5" x14ac:dyDescent="0.25">
      <c r="A59" s="36"/>
      <c r="B59" s="29"/>
      <c r="C59" s="25"/>
      <c r="D59" s="5">
        <v>1</v>
      </c>
      <c r="E59" s="5" t="s">
        <v>14</v>
      </c>
      <c r="F59" s="3" t="s">
        <v>109</v>
      </c>
      <c r="G59" s="7">
        <v>515.70000000000005</v>
      </c>
      <c r="H59" s="7">
        <v>0</v>
      </c>
      <c r="I59" s="7">
        <v>515.70000000000005</v>
      </c>
      <c r="J59" s="7">
        <v>82.51</v>
      </c>
      <c r="K59" s="7">
        <v>0</v>
      </c>
      <c r="L59" s="7">
        <v>0</v>
      </c>
      <c r="M59" s="7">
        <v>598.21</v>
      </c>
      <c r="N59" s="21"/>
    </row>
    <row r="60" spans="1:14" ht="64.5" x14ac:dyDescent="0.25">
      <c r="A60" s="36"/>
      <c r="B60" s="29"/>
      <c r="C60" s="25"/>
      <c r="D60" s="5">
        <v>1</v>
      </c>
      <c r="E60" s="5" t="s">
        <v>14</v>
      </c>
      <c r="F60" s="3" t="s">
        <v>110</v>
      </c>
      <c r="G60" s="7">
        <v>485.2</v>
      </c>
      <c r="H60" s="7">
        <v>0</v>
      </c>
      <c r="I60" s="7">
        <v>485.2</v>
      </c>
      <c r="J60" s="7">
        <v>77.63</v>
      </c>
      <c r="K60" s="7">
        <v>0</v>
      </c>
      <c r="L60" s="7">
        <v>0</v>
      </c>
      <c r="M60" s="7">
        <v>562.83000000000004</v>
      </c>
      <c r="N60" s="21"/>
    </row>
    <row r="61" spans="1:14" ht="26.25" x14ac:dyDescent="0.25">
      <c r="A61" s="36"/>
      <c r="B61" s="29"/>
      <c r="C61" s="25"/>
      <c r="D61" s="5">
        <v>1</v>
      </c>
      <c r="E61" s="5" t="s">
        <v>14</v>
      </c>
      <c r="F61" s="3" t="s">
        <v>111</v>
      </c>
      <c r="G61" s="7">
        <v>160</v>
      </c>
      <c r="H61" s="7">
        <v>0</v>
      </c>
      <c r="I61" s="7">
        <v>160</v>
      </c>
      <c r="J61" s="7">
        <v>25.6</v>
      </c>
      <c r="K61" s="7">
        <v>0</v>
      </c>
      <c r="L61" s="7">
        <v>0</v>
      </c>
      <c r="M61" s="7">
        <v>185.6</v>
      </c>
      <c r="N61" s="21"/>
    </row>
    <row r="62" spans="1:14" ht="51.75" x14ac:dyDescent="0.25">
      <c r="A62" s="36"/>
      <c r="B62" s="30"/>
      <c r="C62" s="26"/>
      <c r="D62" s="5">
        <v>1</v>
      </c>
      <c r="E62" s="5" t="s">
        <v>14</v>
      </c>
      <c r="F62" s="3" t="s">
        <v>112</v>
      </c>
      <c r="G62" s="7">
        <v>240.81</v>
      </c>
      <c r="H62" s="7">
        <v>0</v>
      </c>
      <c r="I62" s="7">
        <v>240.81</v>
      </c>
      <c r="J62" s="7">
        <v>38.53</v>
      </c>
      <c r="K62" s="7">
        <v>0</v>
      </c>
      <c r="L62" s="7">
        <v>0</v>
      </c>
      <c r="M62" s="7">
        <v>279.33999999999997</v>
      </c>
      <c r="N62" s="21"/>
    </row>
    <row r="63" spans="1:14" x14ac:dyDescent="0.25">
      <c r="A63" s="37"/>
      <c r="B63" s="31" t="s">
        <v>137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15">
        <f>SUM(M47:M62)</f>
        <v>7731.2800000000007</v>
      </c>
      <c r="N63" s="21"/>
    </row>
    <row r="64" spans="1:14" ht="26.25" x14ac:dyDescent="0.25">
      <c r="A64" s="35">
        <v>21</v>
      </c>
      <c r="B64" s="28">
        <v>42452</v>
      </c>
      <c r="C64" s="24" t="s">
        <v>113</v>
      </c>
      <c r="D64" s="2">
        <v>5</v>
      </c>
      <c r="E64" s="2" t="s">
        <v>14</v>
      </c>
      <c r="F64" s="3" t="s">
        <v>114</v>
      </c>
      <c r="G64" s="4">
        <v>80.400000000000006</v>
      </c>
      <c r="H64" s="4">
        <v>0</v>
      </c>
      <c r="I64" s="4">
        <v>402</v>
      </c>
      <c r="J64" s="4">
        <v>64.319999999999993</v>
      </c>
      <c r="K64" s="4">
        <v>0</v>
      </c>
      <c r="L64" s="4">
        <v>0</v>
      </c>
      <c r="M64" s="4">
        <v>466.32</v>
      </c>
      <c r="N64" s="24" t="s">
        <v>115</v>
      </c>
    </row>
    <row r="65" spans="1:14" ht="26.25" x14ac:dyDescent="0.25">
      <c r="A65" s="36"/>
      <c r="B65" s="30"/>
      <c r="C65" s="26"/>
      <c r="D65" s="2">
        <v>1</v>
      </c>
      <c r="E65" s="2" t="s">
        <v>14</v>
      </c>
      <c r="F65" s="3" t="s">
        <v>116</v>
      </c>
      <c r="G65" s="4">
        <v>1345.5</v>
      </c>
      <c r="H65" s="4">
        <v>0</v>
      </c>
      <c r="I65" s="4">
        <v>1345.5</v>
      </c>
      <c r="J65" s="4">
        <v>215.28</v>
      </c>
      <c r="K65" s="4">
        <v>0</v>
      </c>
      <c r="L65" s="4">
        <v>0</v>
      </c>
      <c r="M65" s="4">
        <v>1560.78</v>
      </c>
      <c r="N65" s="25"/>
    </row>
    <row r="66" spans="1:14" x14ac:dyDescent="0.25">
      <c r="A66" s="37"/>
      <c r="B66" s="31" t="s">
        <v>137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15">
        <f>+M64+M65</f>
        <v>2027.1</v>
      </c>
      <c r="N66" s="26"/>
    </row>
    <row r="67" spans="1:14" ht="26.25" x14ac:dyDescent="0.25">
      <c r="A67" s="35">
        <v>22</v>
      </c>
      <c r="B67" s="28">
        <v>42457</v>
      </c>
      <c r="C67" s="24" t="s">
        <v>117</v>
      </c>
      <c r="D67" s="2">
        <v>5</v>
      </c>
      <c r="E67" s="2" t="s">
        <v>14</v>
      </c>
      <c r="F67" s="3" t="s">
        <v>118</v>
      </c>
      <c r="G67" s="4">
        <v>2.75</v>
      </c>
      <c r="H67" s="4">
        <v>0</v>
      </c>
      <c r="I67" s="4">
        <v>13.75</v>
      </c>
      <c r="J67" s="4">
        <v>2.2000000000000002</v>
      </c>
      <c r="K67" s="4">
        <v>0</v>
      </c>
      <c r="L67" s="4">
        <v>0</v>
      </c>
      <c r="M67" s="4">
        <v>15.95</v>
      </c>
      <c r="N67" s="24" t="s">
        <v>115</v>
      </c>
    </row>
    <row r="68" spans="1:14" x14ac:dyDescent="0.25">
      <c r="A68" s="36"/>
      <c r="B68" s="29"/>
      <c r="C68" s="25"/>
      <c r="D68" s="2">
        <v>50</v>
      </c>
      <c r="E68" s="2" t="s">
        <v>14</v>
      </c>
      <c r="F68" s="3" t="s">
        <v>119</v>
      </c>
      <c r="G68" s="4">
        <v>11.38</v>
      </c>
      <c r="H68" s="4">
        <v>0</v>
      </c>
      <c r="I68" s="4">
        <v>569</v>
      </c>
      <c r="J68" s="4">
        <v>91.04</v>
      </c>
      <c r="K68" s="4">
        <v>0</v>
      </c>
      <c r="L68" s="4">
        <v>0</v>
      </c>
      <c r="M68" s="4">
        <v>660.04</v>
      </c>
      <c r="N68" s="25"/>
    </row>
    <row r="69" spans="1:14" x14ac:dyDescent="0.25">
      <c r="A69" s="36"/>
      <c r="B69" s="30"/>
      <c r="C69" s="26"/>
      <c r="D69" s="2">
        <v>4</v>
      </c>
      <c r="E69" s="2" t="s">
        <v>14</v>
      </c>
      <c r="F69" s="3" t="s">
        <v>120</v>
      </c>
      <c r="G69" s="4">
        <v>2539.31</v>
      </c>
      <c r="H69" s="4">
        <v>0</v>
      </c>
      <c r="I69" s="4">
        <v>10157.24</v>
      </c>
      <c r="J69" s="4">
        <v>1625.16</v>
      </c>
      <c r="K69" s="4">
        <v>0</v>
      </c>
      <c r="L69" s="4">
        <v>0</v>
      </c>
      <c r="M69" s="4">
        <v>11782.4</v>
      </c>
      <c r="N69" s="25"/>
    </row>
    <row r="70" spans="1:14" x14ac:dyDescent="0.25">
      <c r="A70" s="37"/>
      <c r="B70" s="31" t="s">
        <v>137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15">
        <f>+M67+M68+M69</f>
        <v>12458.39</v>
      </c>
      <c r="N70" s="26"/>
    </row>
    <row r="71" spans="1:14" ht="39" x14ac:dyDescent="0.25">
      <c r="A71" s="35">
        <v>23</v>
      </c>
      <c r="B71" s="28">
        <v>42460</v>
      </c>
      <c r="C71" s="24" t="s">
        <v>121</v>
      </c>
      <c r="D71" s="2">
        <v>2</v>
      </c>
      <c r="E71" s="2" t="s">
        <v>14</v>
      </c>
      <c r="F71" s="3" t="s">
        <v>122</v>
      </c>
      <c r="G71" s="4">
        <v>1171.6300000000001</v>
      </c>
      <c r="H71" s="4">
        <v>0</v>
      </c>
      <c r="I71" s="4">
        <v>2343.2600000000002</v>
      </c>
      <c r="J71" s="4">
        <v>374.92</v>
      </c>
      <c r="K71" s="4">
        <v>0</v>
      </c>
      <c r="L71" s="4">
        <v>0</v>
      </c>
      <c r="M71" s="4">
        <v>2718.18</v>
      </c>
      <c r="N71" s="21" t="s">
        <v>115</v>
      </c>
    </row>
    <row r="72" spans="1:14" ht="26.25" x14ac:dyDescent="0.25">
      <c r="A72" s="36"/>
      <c r="B72" s="29"/>
      <c r="C72" s="25"/>
      <c r="D72" s="2">
        <v>5</v>
      </c>
      <c r="E72" s="2" t="s">
        <v>14</v>
      </c>
      <c r="F72" s="3" t="s">
        <v>123</v>
      </c>
      <c r="G72" s="4">
        <v>179.4</v>
      </c>
      <c r="H72" s="4">
        <v>0</v>
      </c>
      <c r="I72" s="4">
        <v>897</v>
      </c>
      <c r="J72" s="4">
        <v>143.52000000000001</v>
      </c>
      <c r="K72" s="4">
        <v>0</v>
      </c>
      <c r="L72" s="4">
        <v>0</v>
      </c>
      <c r="M72" s="4">
        <v>1040.52</v>
      </c>
      <c r="N72" s="21"/>
    </row>
    <row r="73" spans="1:14" x14ac:dyDescent="0.25">
      <c r="A73" s="36"/>
      <c r="B73" s="29"/>
      <c r="C73" s="25"/>
      <c r="D73" s="2">
        <v>5</v>
      </c>
      <c r="E73" s="2" t="s">
        <v>14</v>
      </c>
      <c r="F73" s="3" t="s">
        <v>124</v>
      </c>
      <c r="G73" s="4">
        <v>684.25</v>
      </c>
      <c r="H73" s="4">
        <v>0</v>
      </c>
      <c r="I73" s="4">
        <v>3421.25</v>
      </c>
      <c r="J73" s="4">
        <v>547.4</v>
      </c>
      <c r="K73" s="4">
        <v>0</v>
      </c>
      <c r="L73" s="4">
        <v>0</v>
      </c>
      <c r="M73" s="4">
        <v>3968.65</v>
      </c>
      <c r="N73" s="21"/>
    </row>
    <row r="74" spans="1:14" ht="26.25" x14ac:dyDescent="0.25">
      <c r="A74" s="36"/>
      <c r="B74" s="29"/>
      <c r="C74" s="25"/>
      <c r="D74" s="2">
        <v>3</v>
      </c>
      <c r="E74" s="2" t="s">
        <v>14</v>
      </c>
      <c r="F74" s="3" t="s">
        <v>125</v>
      </c>
      <c r="G74" s="4">
        <v>1015</v>
      </c>
      <c r="H74" s="4">
        <v>0</v>
      </c>
      <c r="I74" s="4">
        <v>3045</v>
      </c>
      <c r="J74" s="4">
        <v>487.2</v>
      </c>
      <c r="K74" s="4">
        <v>0</v>
      </c>
      <c r="L74" s="4">
        <v>0</v>
      </c>
      <c r="M74" s="4">
        <v>3532.2</v>
      </c>
      <c r="N74" s="21"/>
    </row>
    <row r="75" spans="1:14" ht="26.25" x14ac:dyDescent="0.25">
      <c r="A75" s="36"/>
      <c r="B75" s="30"/>
      <c r="C75" s="26"/>
      <c r="D75" s="2">
        <v>2</v>
      </c>
      <c r="E75" s="2" t="s">
        <v>14</v>
      </c>
      <c r="F75" s="3" t="s">
        <v>126</v>
      </c>
      <c r="G75" s="4">
        <v>525</v>
      </c>
      <c r="H75" s="4">
        <v>0</v>
      </c>
      <c r="I75" s="4">
        <v>1050</v>
      </c>
      <c r="J75" s="4">
        <v>168</v>
      </c>
      <c r="K75" s="4">
        <v>0</v>
      </c>
      <c r="L75" s="4">
        <v>0</v>
      </c>
      <c r="M75" s="4">
        <v>1218</v>
      </c>
      <c r="N75" s="21"/>
    </row>
    <row r="76" spans="1:14" x14ac:dyDescent="0.25">
      <c r="A76" s="37"/>
      <c r="B76" s="31" t="s">
        <v>137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15">
        <f>+M71+M72+M73+M74+M75</f>
        <v>12477.55</v>
      </c>
      <c r="N76" s="21"/>
    </row>
    <row r="77" spans="1:14" ht="26.25" x14ac:dyDescent="0.25">
      <c r="A77" s="11">
        <v>24</v>
      </c>
      <c r="B77" s="8">
        <v>42460</v>
      </c>
      <c r="C77" s="2" t="s">
        <v>127</v>
      </c>
      <c r="D77" s="2">
        <v>50</v>
      </c>
      <c r="E77" s="2" t="s">
        <v>14</v>
      </c>
      <c r="F77" s="3" t="s">
        <v>128</v>
      </c>
      <c r="G77" s="4">
        <v>12.32</v>
      </c>
      <c r="H77" s="4">
        <v>0</v>
      </c>
      <c r="I77" s="4">
        <v>616</v>
      </c>
      <c r="J77" s="4">
        <v>98.56</v>
      </c>
      <c r="K77" s="4">
        <v>0</v>
      </c>
      <c r="L77" s="4">
        <v>0</v>
      </c>
      <c r="M77" s="4">
        <v>714.56</v>
      </c>
      <c r="N77" s="5" t="s">
        <v>115</v>
      </c>
    </row>
    <row r="78" spans="1:14" x14ac:dyDescent="0.25">
      <c r="A78" s="11">
        <v>25</v>
      </c>
      <c r="B78" s="8">
        <v>42459</v>
      </c>
      <c r="C78" s="2" t="s">
        <v>129</v>
      </c>
      <c r="D78" s="2">
        <v>1</v>
      </c>
      <c r="E78" s="2" t="s">
        <v>14</v>
      </c>
      <c r="F78" s="3" t="s">
        <v>130</v>
      </c>
      <c r="G78" s="4">
        <v>427.5</v>
      </c>
      <c r="H78" s="4">
        <v>0</v>
      </c>
      <c r="I78" s="4">
        <v>427.5</v>
      </c>
      <c r="J78" s="4">
        <v>68.400000000000006</v>
      </c>
      <c r="K78" s="4">
        <v>0</v>
      </c>
      <c r="L78" s="4">
        <v>0</v>
      </c>
      <c r="M78" s="4">
        <v>495.9</v>
      </c>
      <c r="N78" s="5" t="s">
        <v>49</v>
      </c>
    </row>
    <row r="79" spans="1:14" x14ac:dyDescent="0.25">
      <c r="A79" s="35">
        <v>26</v>
      </c>
      <c r="B79" s="28">
        <v>42459</v>
      </c>
      <c r="C79" s="24" t="s">
        <v>131</v>
      </c>
      <c r="D79" s="2">
        <v>2</v>
      </c>
      <c r="E79" s="2" t="s">
        <v>14</v>
      </c>
      <c r="F79" s="3" t="s">
        <v>132</v>
      </c>
      <c r="G79" s="4">
        <v>159</v>
      </c>
      <c r="H79" s="4">
        <v>0</v>
      </c>
      <c r="I79" s="4">
        <v>318</v>
      </c>
      <c r="J79" s="4">
        <v>50.88</v>
      </c>
      <c r="K79" s="4">
        <v>0</v>
      </c>
      <c r="L79" s="4">
        <v>0</v>
      </c>
      <c r="M79" s="4">
        <v>368.88</v>
      </c>
      <c r="N79" s="21" t="s">
        <v>49</v>
      </c>
    </row>
    <row r="80" spans="1:14" x14ac:dyDescent="0.25">
      <c r="A80" s="36"/>
      <c r="B80" s="30"/>
      <c r="C80" s="26"/>
      <c r="D80" s="2">
        <v>1</v>
      </c>
      <c r="E80" s="2" t="s">
        <v>14</v>
      </c>
      <c r="F80" s="3" t="s">
        <v>133</v>
      </c>
      <c r="G80" s="4">
        <v>104</v>
      </c>
      <c r="H80" s="4">
        <v>0</v>
      </c>
      <c r="I80" s="4">
        <v>104</v>
      </c>
      <c r="J80" s="4">
        <v>16.64</v>
      </c>
      <c r="K80" s="4">
        <v>0</v>
      </c>
      <c r="L80" s="4">
        <v>0</v>
      </c>
      <c r="M80" s="4">
        <v>120.64</v>
      </c>
      <c r="N80" s="21"/>
    </row>
    <row r="81" spans="1:14" x14ac:dyDescent="0.25">
      <c r="A81" s="37"/>
      <c r="B81" s="31" t="s">
        <v>137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15">
        <f>+M79+M80</f>
        <v>489.52</v>
      </c>
      <c r="N81" s="21"/>
    </row>
    <row r="82" spans="1:14" x14ac:dyDescent="0.25">
      <c r="A82" s="11">
        <v>27</v>
      </c>
      <c r="B82" s="8">
        <v>42459</v>
      </c>
      <c r="C82" s="2" t="s">
        <v>134</v>
      </c>
      <c r="D82" s="2">
        <v>3</v>
      </c>
      <c r="E82" s="2" t="s">
        <v>135</v>
      </c>
      <c r="F82" s="3" t="s">
        <v>136</v>
      </c>
      <c r="G82" s="4">
        <v>140.66</v>
      </c>
      <c r="H82" s="4">
        <v>0</v>
      </c>
      <c r="I82" s="4">
        <v>421.98</v>
      </c>
      <c r="J82" s="4">
        <v>67.52</v>
      </c>
      <c r="K82" s="4">
        <v>0</v>
      </c>
      <c r="L82" s="4">
        <v>0</v>
      </c>
      <c r="M82" s="4">
        <v>489.5</v>
      </c>
      <c r="N82" s="5" t="s">
        <v>49</v>
      </c>
    </row>
  </sheetData>
  <mergeCells count="65">
    <mergeCell ref="A67:A70"/>
    <mergeCell ref="A71:A76"/>
    <mergeCell ref="A79:A81"/>
    <mergeCell ref="A25:A30"/>
    <mergeCell ref="A31:A34"/>
    <mergeCell ref="A36:A39"/>
    <mergeCell ref="A41:A45"/>
    <mergeCell ref="A47:A63"/>
    <mergeCell ref="A64:A66"/>
    <mergeCell ref="B79:B80"/>
    <mergeCell ref="C79:C80"/>
    <mergeCell ref="B81:L81"/>
    <mergeCell ref="N79:N81"/>
    <mergeCell ref="A11:A12"/>
    <mergeCell ref="A14:A18"/>
    <mergeCell ref="B76:L76"/>
    <mergeCell ref="C47:C62"/>
    <mergeCell ref="B63:L63"/>
    <mergeCell ref="N47:N63"/>
    <mergeCell ref="B36:B38"/>
    <mergeCell ref="C36:C38"/>
    <mergeCell ref="B39:L39"/>
    <mergeCell ref="N36:N39"/>
    <mergeCell ref="B41:B44"/>
    <mergeCell ref="C41:C44"/>
    <mergeCell ref="A6:A8"/>
    <mergeCell ref="A21:A23"/>
    <mergeCell ref="B70:L70"/>
    <mergeCell ref="N67:N70"/>
    <mergeCell ref="B71:B75"/>
    <mergeCell ref="C71:C75"/>
    <mergeCell ref="N71:N76"/>
    <mergeCell ref="B64:B65"/>
    <mergeCell ref="C64:C65"/>
    <mergeCell ref="B66:L66"/>
    <mergeCell ref="N64:N66"/>
    <mergeCell ref="B67:B69"/>
    <mergeCell ref="C67:C69"/>
    <mergeCell ref="B45:L45"/>
    <mergeCell ref="N41:N45"/>
    <mergeCell ref="B47:B62"/>
    <mergeCell ref="B30:L30"/>
    <mergeCell ref="N25:N30"/>
    <mergeCell ref="B31:B33"/>
    <mergeCell ref="C31:C33"/>
    <mergeCell ref="B34:L34"/>
    <mergeCell ref="N31:N34"/>
    <mergeCell ref="C25:C29"/>
    <mergeCell ref="B25:B29"/>
    <mergeCell ref="B14:B17"/>
    <mergeCell ref="C14:C17"/>
    <mergeCell ref="B18:L18"/>
    <mergeCell ref="C21:C22"/>
    <mergeCell ref="B21:B22"/>
    <mergeCell ref="B11:B12"/>
    <mergeCell ref="C11:C12"/>
    <mergeCell ref="N11:N12"/>
    <mergeCell ref="N21:N23"/>
    <mergeCell ref="B23:L23"/>
    <mergeCell ref="N14:N18"/>
    <mergeCell ref="C2:M2"/>
    <mergeCell ref="B6:B7"/>
    <mergeCell ref="C6:C7"/>
    <mergeCell ref="B8:L8"/>
    <mergeCell ref="N6:N8"/>
  </mergeCells>
  <pageMargins left="0.75" right="0.75" top="1" bottom="1" header="0.5" footer="0.5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reporte_ordenescompra_detalle (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sin título</dc:title>
  <dc:creator>AyalaJ</dc:creator>
  <cp:lastModifiedBy>Yesica</cp:lastModifiedBy>
  <dcterms:created xsi:type="dcterms:W3CDTF">2016-04-06T22:41:35Z</dcterms:created>
  <dcterms:modified xsi:type="dcterms:W3CDTF">2017-03-14T00:58:16Z</dcterms:modified>
</cp:coreProperties>
</file>